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2024\2. Coordinación Financiera\1. Jefatura Financiera\A 21 EF para publicación en portal de internet Cr\02 Segundo trimestre\05 Información Contable Cristian\"/>
    </mc:Choice>
  </mc:AlternateContent>
  <bookViews>
    <workbookView xWindow="0" yWindow="0" windowWidth="20490" windowHeight="672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B3" i="2" l="1"/>
  <c r="D3" i="2"/>
  <c r="C3" i="2"/>
  <c r="F12" i="2"/>
  <c r="E4" i="2"/>
  <c r="E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<sst xmlns="http://schemas.openxmlformats.org/spreadsheetml/2006/main" count="27" uniqueCount="27">
  <si>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</si>
  <si>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</si>
  <si>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</si>
  <si>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</si>
  <si>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</si>
  <si>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</si>
  <si>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</si>
  <si>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</si>
  <si>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</si>
  <si>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</si>
  <si>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</si>
  <si>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</si>
  <si>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</si>
  <si>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</si>
  <si>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</si>
  <si>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</si>
  <si>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</si>
  <si>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</si>
  <si>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</si>
  <si>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</si>
  <si>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</si>
  <si>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</si>
  <si>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</si>
  <si>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</si>
  <si>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</si>
  <si>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</si>
  <si>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INSTITUTO DE SEGURIDAD SOCIAL DEL ESTADO DE GUANAJUATO
Estado Analítico del Activo
Del 1 de Enero al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</si>
</sst>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4" fontId="2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>
      <selection activeCell="A5" sqref="A5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37435524851.919998</v>
      </c>
      <c r="C3" s="8">
        <f t="shared" ref="C3:F3" si="0">C4+C12</f>
        <v>429534639473.9101</v>
      </c>
      <c r="D3" s="8">
        <f t="shared" si="0"/>
        <v>428749919159.32001</v>
      </c>
      <c r="E3" s="8">
        <f t="shared" si="0"/>
        <v>38220245166.509987</v>
      </c>
      <c r="F3" s="8">
        <f t="shared" si="0"/>
        <v>784720314.58998859</v>
      </c>
    </row>
    <row r="4" spans="1:6" x14ac:dyDescent="0.2">
      <c r="A4" s="5" t="s">
        <v>4</v>
      </c>
      <c r="B4" s="8">
        <f>SUM(B5:B11)</f>
        <v>6577638010.9899998</v>
      </c>
      <c r="C4" s="8">
        <f>SUM(C5:C11)</f>
        <v>424848578790.14008</v>
      </c>
      <c r="D4" s="8">
        <f>SUM(D5:D11)</f>
        <v>424279968934.28998</v>
      </c>
      <c r="E4" s="8">
        <f>SUM(E5:E11)</f>
        <v>7146247866.8399868</v>
      </c>
      <c r="F4" s="8">
        <f>SUM(F5:F11)</f>
        <v>568609855.84998691</v>
      </c>
    </row>
    <row r="5" spans="1:6" x14ac:dyDescent="0.2">
      <c r="A5" s="6" t="s">
        <v>5</v>
      </c>
      <c r="B5" s="9">
        <v>1272087194.79</v>
      </c>
      <c r="C5" s="9">
        <v>412447489324.02002</v>
      </c>
      <c r="D5" s="9">
        <v>412245014034.45001</v>
      </c>
      <c r="E5" s="9">
        <f>B5+C5-D5</f>
        <v>1474562484.3599854</v>
      </c>
      <c r="F5" s="9">
        <f t="shared" ref="F5:F11" si="1">E5-B5</f>
        <v>202475289.56998539</v>
      </c>
    </row>
    <row r="6" spans="1:6" x14ac:dyDescent="0.2">
      <c r="A6" s="6" t="s">
        <v>6</v>
      </c>
      <c r="B6" s="9">
        <v>3766381153.0999999</v>
      </c>
      <c r="C6" s="9">
        <v>7187680957.6700001</v>
      </c>
      <c r="D6" s="9">
        <v>6780877572.8199997</v>
      </c>
      <c r="E6" s="9">
        <f t="shared" ref="E6:E11" si="2">B6+C6-D6</f>
        <v>4173184537.9500008</v>
      </c>
      <c r="F6" s="9">
        <f t="shared" si="1"/>
        <v>406803384.85000086</v>
      </c>
    </row>
    <row r="7" spans="1:6" x14ac:dyDescent="0.2">
      <c r="A7" s="6" t="s">
        <v>7</v>
      </c>
      <c r="B7" s="9">
        <v>29788242.559999999</v>
      </c>
      <c r="C7" s="9">
        <v>122861236.26000001</v>
      </c>
      <c r="D7" s="9">
        <v>40330870.990000002</v>
      </c>
      <c r="E7" s="9">
        <f t="shared" si="2"/>
        <v>112318607.82999998</v>
      </c>
      <c r="F7" s="9">
        <f t="shared" si="1"/>
        <v>82530365.269999981</v>
      </c>
    </row>
    <row r="8" spans="1:6" x14ac:dyDescent="0.2">
      <c r="A8" s="6" t="s">
        <v>1</v>
      </c>
      <c r="B8" s="9">
        <v>1458218744.6199999</v>
      </c>
      <c r="C8" s="9">
        <v>5035623049.5100002</v>
      </c>
      <c r="D8" s="9">
        <v>5158075571.6899996</v>
      </c>
      <c r="E8" s="9">
        <f t="shared" si="2"/>
        <v>1335766222.4400005</v>
      </c>
      <c r="F8" s="9">
        <f t="shared" si="1"/>
        <v>-122452522.17999935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-7424392.54</v>
      </c>
      <c r="C10" s="9">
        <v>51579807.280000001</v>
      </c>
      <c r="D10" s="9">
        <v>55508896.68</v>
      </c>
      <c r="E10" s="9">
        <f t="shared" si="2"/>
        <v>-11353481.939999998</v>
      </c>
      <c r="F10" s="9">
        <f t="shared" si="1"/>
        <v>-3929089.3999999976</v>
      </c>
    </row>
    <row r="11" spans="1:6" x14ac:dyDescent="0.2">
      <c r="A11" s="6" t="s">
        <v>9</v>
      </c>
      <c r="B11" s="9">
        <v>58587068.460000001</v>
      </c>
      <c r="C11" s="9">
        <v>3344415.4</v>
      </c>
      <c r="D11" s="9">
        <v>161987.66</v>
      </c>
      <c r="E11" s="9">
        <f t="shared" si="2"/>
        <v>61769496.200000003</v>
      </c>
      <c r="F11" s="9">
        <f t="shared" si="1"/>
        <v>3182427.7400000021</v>
      </c>
    </row>
    <row r="12" spans="1:6" x14ac:dyDescent="0.2">
      <c r="A12" s="5" t="s">
        <v>10</v>
      </c>
      <c r="B12" s="8">
        <f>SUM(B13:B21)</f>
        <v>30857886840.929996</v>
      </c>
      <c r="C12" s="8">
        <f>SUM(C13:C21)</f>
        <v>4686060683.7700005</v>
      </c>
      <c r="D12" s="8">
        <f>SUM(D13:D21)</f>
        <v>4469950225.0300007</v>
      </c>
      <c r="E12" s="8">
        <f>SUM(E13:E21)</f>
        <v>31073997299.669998</v>
      </c>
      <c r="F12" s="8">
        <f>SUM(F13:F21)</f>
        <v>216110458.74000171</v>
      </c>
    </row>
    <row r="13" spans="1:6" x14ac:dyDescent="0.2">
      <c r="A13" s="6" t="s">
        <v>11</v>
      </c>
      <c r="B13" s="9">
        <v>24414732527.459999</v>
      </c>
      <c r="C13" s="9">
        <v>4151913058.5100002</v>
      </c>
      <c r="D13" s="9">
        <v>3941209112.3600001</v>
      </c>
      <c r="E13" s="9">
        <f>B13+C13-D13</f>
        <v>24625436473.610001</v>
      </c>
      <c r="F13" s="9">
        <f t="shared" ref="F13:F21" si="3">E13-B13</f>
        <v>210703946.15000153</v>
      </c>
    </row>
    <row r="14" spans="1:6" x14ac:dyDescent="0.2">
      <c r="A14" s="6" t="s">
        <v>12</v>
      </c>
      <c r="B14" s="10">
        <v>5303240473.25</v>
      </c>
      <c r="C14" s="10">
        <v>431845550.29000002</v>
      </c>
      <c r="D14" s="10">
        <v>443722506.20999998</v>
      </c>
      <c r="E14" s="10">
        <f t="shared" ref="E14:E21" si="4">B14+C14-D14</f>
        <v>5291363517.3299999</v>
      </c>
      <c r="F14" s="10">
        <f t="shared" si="3"/>
        <v>-11876955.920000076</v>
      </c>
    </row>
    <row r="15" spans="1:6" x14ac:dyDescent="0.2">
      <c r="A15" s="6" t="s">
        <v>13</v>
      </c>
      <c r="B15" s="10">
        <v>1340805598.54</v>
      </c>
      <c r="C15" s="10">
        <v>51322977.140000001</v>
      </c>
      <c r="D15" s="10">
        <v>0</v>
      </c>
      <c r="E15" s="10">
        <f t="shared" si="4"/>
        <v>1392128575.6800001</v>
      </c>
      <c r="F15" s="10">
        <f t="shared" si="3"/>
        <v>51322977.140000105</v>
      </c>
    </row>
    <row r="16" spans="1:6" x14ac:dyDescent="0.2">
      <c r="A16" s="6" t="s">
        <v>14</v>
      </c>
      <c r="B16" s="9">
        <v>349959151.50999999</v>
      </c>
      <c r="C16" s="9">
        <v>7693402.4900000002</v>
      </c>
      <c r="D16" s="9">
        <v>6126235.0800000001</v>
      </c>
      <c r="E16" s="9">
        <f t="shared" si="4"/>
        <v>351526318.92000002</v>
      </c>
      <c r="F16" s="9">
        <f t="shared" si="3"/>
        <v>1567167.4100000262</v>
      </c>
    </row>
    <row r="17" spans="1:6" x14ac:dyDescent="0.2">
      <c r="A17" s="6" t="s">
        <v>15</v>
      </c>
      <c r="B17" s="9">
        <v>90502359.280000001</v>
      </c>
      <c r="C17" s="9">
        <v>0</v>
      </c>
      <c r="D17" s="9">
        <v>0</v>
      </c>
      <c r="E17" s="9">
        <f t="shared" si="4"/>
        <v>90502359.280000001</v>
      </c>
      <c r="F17" s="9">
        <f t="shared" si="3"/>
        <v>0</v>
      </c>
    </row>
    <row r="18" spans="1:6" x14ac:dyDescent="0.2">
      <c r="A18" s="6" t="s">
        <v>16</v>
      </c>
      <c r="B18" s="9">
        <v>-648151896.22000003</v>
      </c>
      <c r="C18" s="9">
        <v>33228554.690000001</v>
      </c>
      <c r="D18" s="9">
        <v>50164619.310000002</v>
      </c>
      <c r="E18" s="9">
        <f t="shared" si="4"/>
        <v>-665087960.83999991</v>
      </c>
      <c r="F18" s="9">
        <f t="shared" si="3"/>
        <v>-16936064.619999886</v>
      </c>
    </row>
    <row r="19" spans="1:6" x14ac:dyDescent="0.2">
      <c r="A19" s="6" t="s">
        <v>17</v>
      </c>
      <c r="B19" s="9">
        <v>58890525.719999999</v>
      </c>
      <c r="C19" s="9">
        <v>6276930.5499999998</v>
      </c>
      <c r="D19" s="9">
        <v>24497150.93</v>
      </c>
      <c r="E19" s="9">
        <f t="shared" si="4"/>
        <v>40670305.339999996</v>
      </c>
      <c r="F19" s="9">
        <f t="shared" si="3"/>
        <v>-18220220.380000003</v>
      </c>
    </row>
    <row r="20" spans="1:6" x14ac:dyDescent="0.2">
      <c r="A20" s="6" t="s">
        <v>18</v>
      </c>
      <c r="B20" s="9">
        <v>-52091898.609999999</v>
      </c>
      <c r="C20" s="9">
        <v>3780210.1</v>
      </c>
      <c r="D20" s="9">
        <v>4230601.1399999997</v>
      </c>
      <c r="E20" s="9">
        <f t="shared" si="4"/>
        <v>-52542289.649999999</v>
      </c>
      <c r="F20" s="9">
        <f t="shared" si="3"/>
        <v>-450391.03999999911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  <ignoredErrors>
    <ignoredError sqref="B3:F2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Roberto Hernandez Barrón</cp:lastModifiedBy>
  <cp:lastPrinted>2018-03-08T18:40:55Z</cp:lastPrinted>
  <dcterms:created xsi:type="dcterms:W3CDTF">2014-02-09T04:04:15Z</dcterms:created>
  <dcterms:modified xsi:type="dcterms:W3CDTF">2024-07-19T19:15:17Z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